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499703\Desktop\0_Edital_11-2022_PAPq-UEMG\"/>
    </mc:Choice>
  </mc:AlternateContent>
  <bookViews>
    <workbookView xWindow="0" yWindow="0" windowWidth="28800" windowHeight="12000" tabRatio="568"/>
  </bookViews>
  <sheets>
    <sheet name="Lattes" sheetId="1" r:id="rId1"/>
    <sheet name="Planilha2" sheetId="3" state="hidden" r:id="rId2"/>
  </sheets>
  <calcPr calcId="162913"/>
</workbook>
</file>

<file path=xl/calcChain.xml><?xml version="1.0" encoding="utf-8"?>
<calcChain xmlns="http://schemas.openxmlformats.org/spreadsheetml/2006/main">
  <c r="D43" i="1" l="1"/>
  <c r="D42" i="1"/>
  <c r="D41" i="1"/>
  <c r="D36" i="1"/>
  <c r="D35" i="1"/>
  <c r="D37" i="1" s="1"/>
  <c r="D30" i="1"/>
  <c r="D13" i="1"/>
  <c r="D12" i="1"/>
  <c r="D11" i="1"/>
  <c r="D10" i="1"/>
  <c r="D9" i="1"/>
  <c r="D27" i="1" s="1"/>
  <c r="D39" i="1"/>
  <c r="D23" i="1"/>
  <c r="D60" i="1"/>
  <c r="D59" i="1"/>
  <c r="D61" i="1" s="1"/>
  <c r="D56" i="1"/>
  <c r="D19" i="1"/>
  <c r="D15" i="1"/>
  <c r="D21" i="1"/>
  <c r="D22" i="1"/>
  <c r="D14" i="1"/>
  <c r="D16" i="1"/>
  <c r="D25" i="1"/>
  <c r="D18" i="1"/>
  <c r="D40" i="1"/>
  <c r="D44" i="1"/>
  <c r="D55" i="1"/>
  <c r="D57" i="1" s="1"/>
  <c r="D48" i="1"/>
  <c r="D49" i="1"/>
  <c r="D50" i="1"/>
  <c r="D51" i="1"/>
  <c r="D52" i="1"/>
  <c r="D47" i="1"/>
  <c r="D53" i="1" s="1"/>
  <c r="D31" i="1"/>
  <c r="D32" i="1"/>
  <c r="D29" i="1"/>
  <c r="D33" i="1" s="1"/>
  <c r="D17" i="1"/>
  <c r="D24" i="1"/>
  <c r="D26" i="1"/>
  <c r="D20" i="1"/>
  <c r="D45" i="1" l="1"/>
  <c r="D62" i="1" s="1"/>
</calcChain>
</file>

<file path=xl/sharedStrings.xml><?xml version="1.0" encoding="utf-8"?>
<sst xmlns="http://schemas.openxmlformats.org/spreadsheetml/2006/main" count="146" uniqueCount="131">
  <si>
    <t>Artigo publicado em revista Qualis A1</t>
  </si>
  <si>
    <t>Artigo publicado em revista Qualis A2</t>
  </si>
  <si>
    <t>Artigo publicado em revista Qualis B1</t>
  </si>
  <si>
    <t>Artigo publicado em revista Qualis B2</t>
  </si>
  <si>
    <t>Artigo publicado em revista Qualis B3</t>
  </si>
  <si>
    <t>Artigo publicado em revista Qualis B4</t>
  </si>
  <si>
    <t>Patente concedida</t>
  </si>
  <si>
    <t>Patente depositada</t>
  </si>
  <si>
    <t>Produto registrado no órgão competente</t>
  </si>
  <si>
    <t>Trabalho completo publicado no país</t>
  </si>
  <si>
    <t>Trabalho completo publicado no exterior</t>
  </si>
  <si>
    <t>Orientação de doutorado</t>
  </si>
  <si>
    <t>Co-orientação de doutorado</t>
  </si>
  <si>
    <t>Orientação de mestrado</t>
  </si>
  <si>
    <t>Co-orientação de mestrado</t>
  </si>
  <si>
    <t>Orientação de trabalho de conclusão de curso de graduação ou especialização da UEMG</t>
  </si>
  <si>
    <t>Defesa final de doutorado</t>
  </si>
  <si>
    <t>Qualificação de doutorado</t>
  </si>
  <si>
    <t>Defesa final de mestrado</t>
  </si>
  <si>
    <t>Qualificação de mestrado</t>
  </si>
  <si>
    <t>Trabalho de conclusão de curso de graduação da UEMG</t>
  </si>
  <si>
    <t>Trabalho de conclusão de curso de especialização da UEMG</t>
  </si>
  <si>
    <t>Subtotal (máximo 6 pontos) →</t>
  </si>
  <si>
    <t>Quantidade</t>
  </si>
  <si>
    <t>Total</t>
  </si>
  <si>
    <t>Artigo publicado em periódico da UEMG</t>
  </si>
  <si>
    <t>Área do conhecimento a ser considerada na avaliação do Qualis dos Periódicos:</t>
  </si>
  <si>
    <t xml:space="preserve">Telefone: </t>
  </si>
  <si>
    <r>
      <rPr>
        <b/>
        <sz val="12"/>
        <color indexed="8"/>
        <rFont val="Calibri"/>
        <family val="2"/>
      </rPr>
      <t>¹</t>
    </r>
    <r>
      <rPr>
        <sz val="12"/>
        <color indexed="8"/>
        <rFont val="Calibri"/>
        <family val="2"/>
      </rPr>
      <t xml:space="preserve"> Indexado em uma das seguintes bases: MEDLINE, SCOPUS, JCR, LILACS ou SciELO e que não integre o Qualis Capes.</t>
    </r>
  </si>
  <si>
    <t>Artigo publicado em revista Qualis C</t>
  </si>
  <si>
    <t>Artigo publicado em revista Qualis B5</t>
  </si>
  <si>
    <t>Livro publicado (com ISBN)</t>
  </si>
  <si>
    <t>Capítulo de livro publicado (com ISBN)</t>
  </si>
  <si>
    <t>Resumo expandido publicado em evento de caráter internacional</t>
  </si>
  <si>
    <t>Resumo expandido publicado em evento de caráter nacional</t>
  </si>
  <si>
    <t>Orientação de Bolsista de Iniciação Científica</t>
  </si>
  <si>
    <t>Parecerista ou avaliador de Resumo e apresentação de trabalho no Seminário de P&amp;E UEMG</t>
  </si>
  <si>
    <t>b) Para o item "A" considerar a "Classificação de Periódicos do Quadriênio 2013 - 2016" da Plataforma Sucupira.</t>
  </si>
  <si>
    <t>B) Publicações em anais de eventos científicos</t>
  </si>
  <si>
    <t xml:space="preserve"> </t>
  </si>
  <si>
    <t>Nome do(a) docente:</t>
  </si>
  <si>
    <t>Unidade Acadêmica:</t>
  </si>
  <si>
    <t>OBSERVAÇÕES: a) O período a ser avaliado para os itens "A, B, C, D, E e F" deverá ser consultado em Edital.</t>
  </si>
  <si>
    <t>Criação de obra artística²</t>
  </si>
  <si>
    <t>Apresentação de obra artística³</t>
  </si>
  <si>
    <t>Produção de evento cultural ou artístico⁴</t>
  </si>
  <si>
    <t>Subtotal (máximo 2 pontos) →</t>
  </si>
  <si>
    <t>Subtotal (máximo 19 pontos) →</t>
  </si>
  <si>
    <t>Participação em eventos acadêmicos nacionais</t>
  </si>
  <si>
    <r>
      <t>Subtotal (máxim</t>
    </r>
    <r>
      <rPr>
        <b/>
        <sz val="12"/>
        <rFont val="Calibri"/>
        <family val="2"/>
      </rPr>
      <t>o 6 pontos) →</t>
    </r>
  </si>
  <si>
    <r>
      <t>Subtotal (máxim</t>
    </r>
    <r>
      <rPr>
        <b/>
        <sz val="12"/>
        <rFont val="Calibri"/>
        <family val="2"/>
      </rPr>
      <t>o 4 pontos) →</t>
    </r>
  </si>
  <si>
    <t>Organização de eventos acadêmico-científicos institucionais</t>
  </si>
  <si>
    <r>
      <rPr>
        <b/>
        <sz val="12"/>
        <color indexed="8"/>
        <rFont val="Calibri"/>
        <family val="2"/>
      </rPr>
      <t xml:space="preserve">² </t>
    </r>
    <r>
      <rPr>
        <sz val="12"/>
        <color indexed="8"/>
        <rFont val="Calibri"/>
        <family val="2"/>
      </rPr>
      <t xml:space="preserve">Criação de obra artística – composição musical, gravação e/ou produção de CD, direção e/ou produção de espetáculo teatral, direção de cenografia e/ou coreografia, preparação musical e/ou corporal de elenco, redação de peça teatral, curadoria de exposição, elaboração de vídeo de artes plásticas, obra multimídia, intervenção – 2,0 por item. </t>
    </r>
  </si>
  <si>
    <r>
      <rPr>
        <b/>
        <sz val="12"/>
        <color indexed="8"/>
        <rFont val="Calibri"/>
        <family val="2"/>
      </rPr>
      <t>³</t>
    </r>
    <r>
      <rPr>
        <sz val="12"/>
        <color indexed="8"/>
        <rFont val="Calibri"/>
        <family val="2"/>
      </rPr>
      <t xml:space="preserve"> Apresentação de obra artística – concerto, show, récita de ópera, exposição, mostra, performance, instalação, direção de espetáculo teatral, produção/apresentação de rádio ou tv  – 0,5 por item.</t>
    </r>
  </si>
  <si>
    <r>
      <rPr>
        <b/>
        <sz val="12"/>
        <color indexed="8"/>
        <rFont val="Calibri"/>
        <family val="2"/>
      </rPr>
      <t xml:space="preserve">⁵ </t>
    </r>
    <r>
      <rPr>
        <sz val="12"/>
        <color indexed="8"/>
        <rFont val="Calibri"/>
        <family val="2"/>
      </rPr>
      <t>Participar como palestrante ou integrante de mesa em evento científico de caráter internacional – 0,2 por item.</t>
    </r>
  </si>
  <si>
    <r>
      <rPr>
        <b/>
        <vertAlign val="superscript"/>
        <sz val="12"/>
        <color indexed="8"/>
        <rFont val="Calibri"/>
        <family val="2"/>
      </rPr>
      <t>6</t>
    </r>
    <r>
      <rPr>
        <sz val="12"/>
        <color indexed="8"/>
        <rFont val="Calibri"/>
        <family val="2"/>
      </rPr>
      <t xml:space="preserve"> Articular intercâmbios e cooperações técnicas  para UEMG – 0,3 por item.</t>
    </r>
  </si>
  <si>
    <r>
      <rPr>
        <b/>
        <sz val="12"/>
        <color indexed="8"/>
        <rFont val="Calibri"/>
        <family val="2"/>
      </rPr>
      <t xml:space="preserve">⁴ </t>
    </r>
    <r>
      <rPr>
        <sz val="12"/>
        <color indexed="8"/>
        <rFont val="Calibri"/>
        <family val="2"/>
      </rPr>
      <t>Produção de evento cultural ou artístico – organização de exposição, mostra de filmes, eventos culturais, etc. – 1,0 por item.</t>
    </r>
  </si>
  <si>
    <t>DADOS DO(A) AVALIADOR(A)</t>
  </si>
  <si>
    <t>Nome do(a) Avaliador(a):</t>
  </si>
  <si>
    <t>Unidade Acadêmica do(a) Avaliador(a):</t>
  </si>
  <si>
    <t>E-mail do(a) Avaliador(a):</t>
  </si>
  <si>
    <t>Participar em eventos científicos de caráter internacional⁵</t>
  </si>
  <si>
    <r>
      <t>Articular intercâmbios e cooperações técnicas  para UEMG</t>
    </r>
    <r>
      <rPr>
        <vertAlign val="superscript"/>
        <sz val="12"/>
        <color indexed="8"/>
        <rFont val="Calibri"/>
        <family val="2"/>
      </rPr>
      <t>6</t>
    </r>
  </si>
  <si>
    <t>Parecerista ou avaliador de projeto de pesquisa institucional</t>
  </si>
  <si>
    <t>Artigo publicado em periódico indexado¹</t>
  </si>
  <si>
    <t>D) Orientações e supervisões concluídas</t>
  </si>
  <si>
    <t>E) Participação como membro titular de banca examinadora</t>
  </si>
  <si>
    <t>F) Parecerista ou avaliador de projetos de pesquisa da UEMG</t>
  </si>
  <si>
    <t>G) Participação em atividades internacionais</t>
  </si>
  <si>
    <t>TOTAL A + B + C + D + E + F + G (máximo 45 pontos)</t>
  </si>
  <si>
    <t>A) Publicações e patentes</t>
  </si>
  <si>
    <t>C) Participação e organização de eventos acadêmicos</t>
  </si>
  <si>
    <t>Pontuação por publicação</t>
  </si>
  <si>
    <t>Pontuação por resumo ou trabalho</t>
  </si>
  <si>
    <t>Pontuação por atividade e ano</t>
  </si>
  <si>
    <t>Pontuação por evento</t>
  </si>
  <si>
    <t>Pontuação por banca</t>
  </si>
  <si>
    <t>Pontuação por discente</t>
  </si>
  <si>
    <t>Não é necessária a assinatura neste documento</t>
  </si>
  <si>
    <t>Clique na caixa e selecione a opção</t>
  </si>
  <si>
    <t>ADMINISTRAÇÃO PÚBLICA E DE EMPRESAS, CIÊNCIAS CONTÁBEIS E TURISMO</t>
  </si>
  <si>
    <t xml:space="preserve">ANTROPOLOGIA / ARQUEOLOGIA </t>
  </si>
  <si>
    <t>ARQUITETURA, URBANISMO E DESIGN</t>
  </si>
  <si>
    <t>ARTES</t>
  </si>
  <si>
    <t>ASTRONOMIA / FÍSICA</t>
  </si>
  <si>
    <t>BIODIVERSIDADE</t>
  </si>
  <si>
    <t xml:space="preserve">BIOTECNOLOGIA </t>
  </si>
  <si>
    <t>CIÊNCIA DA COMPUTAÇÃO</t>
  </si>
  <si>
    <t>CIÊNCIA DE ALIMENTOS</t>
  </si>
  <si>
    <t xml:space="preserve">CIÊNCIA POLÍTICA E RELAÇÕES INTERNACIONAIS </t>
  </si>
  <si>
    <t>CIÊNCIAS AGRÁRIAS I</t>
  </si>
  <si>
    <t xml:space="preserve">CIÊNCIAS AMBIENTAIS </t>
  </si>
  <si>
    <t>CIÊNCIAS BIOLÓGICAS I</t>
  </si>
  <si>
    <t>CIÊNCIAS BIOLÓGICAS II</t>
  </si>
  <si>
    <t>CIÊNCIAS BIOLÓGICAS III</t>
  </si>
  <si>
    <t xml:space="preserve">CIÊNCIAS DA RELIGIÃO E TEOLOGIA </t>
  </si>
  <si>
    <t>COMUNICAÇÃO E INFORMAÇÃO</t>
  </si>
  <si>
    <t>DIREITO</t>
  </si>
  <si>
    <t>ECONOMIA</t>
  </si>
  <si>
    <t>EDUCAÇÃO</t>
  </si>
  <si>
    <t>EDUCAÇÃO FÍSICA</t>
  </si>
  <si>
    <t>ENFERMAGEM</t>
  </si>
  <si>
    <t xml:space="preserve">ENGENHARIAS I </t>
  </si>
  <si>
    <t xml:space="preserve">ENGENHARIAS II </t>
  </si>
  <si>
    <t xml:space="preserve">ENGENHARIAS III </t>
  </si>
  <si>
    <t>ENGENHARIAS IV</t>
  </si>
  <si>
    <t>ENSINO</t>
  </si>
  <si>
    <t>FARMÁCIA</t>
  </si>
  <si>
    <t>FILOSOFIA</t>
  </si>
  <si>
    <t>GEOCIÊNCIAS</t>
  </si>
  <si>
    <t>GEOGRAFIA</t>
  </si>
  <si>
    <t>HISTÓRIA</t>
  </si>
  <si>
    <t xml:space="preserve">INTERDISCIPLINAR </t>
  </si>
  <si>
    <t xml:space="preserve">LINGUÍSTICA E LITERATURA </t>
  </si>
  <si>
    <t xml:space="preserve">MATEMÁTICA / PROBABILIDADE E ESTATÍSTICA </t>
  </si>
  <si>
    <t>MATERIAIS</t>
  </si>
  <si>
    <t>MEDICINA I</t>
  </si>
  <si>
    <t>MEDICINA II</t>
  </si>
  <si>
    <t xml:space="preserve">MEDICINA III </t>
  </si>
  <si>
    <t xml:space="preserve">MEDICINA VETERINÁRIA </t>
  </si>
  <si>
    <t>NUTRIÇÃO</t>
  </si>
  <si>
    <t xml:space="preserve">ODONTOLOGIA </t>
  </si>
  <si>
    <t xml:space="preserve">PLANEJAMENTO URBANO E REGIONAL / DEMOGRAFIA </t>
  </si>
  <si>
    <t>PSICOLOGIA</t>
  </si>
  <si>
    <t xml:space="preserve">QUÍMICA </t>
  </si>
  <si>
    <t>SAÚDE COLETIVA</t>
  </si>
  <si>
    <t>SERVIÇO SOCIAL</t>
  </si>
  <si>
    <t>SOCIOLOGIA</t>
  </si>
  <si>
    <t>ZOOTECNIA / RECURSOS PESQUEIROS</t>
  </si>
  <si>
    <t>FICHA DE AVALIAÇÃO DA PRODUÇÃO DOCENTE - EDITAL 11/2022 - PAPq/UEMG</t>
  </si>
  <si>
    <t>Número da proposta (Nº do arquivo):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</si>
</sst>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9E1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0" borderId="0" xfId="0" applyFont="1"/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6" fillId="0" borderId="2" xfId="0" applyFont="1" applyBorder="1"/>
    <xf numFmtId="0" fontId="0" fillId="0" borderId="0" xfId="0" applyFont="1"/>
    <xf numFmtId="0" fontId="10" fillId="2" borderId="3" xfId="0" applyFont="1" applyFill="1" applyBorder="1" applyAlignment="1">
      <alignment horizontal="justify" vertical="center"/>
    </xf>
    <xf numFmtId="0" fontId="17" fillId="0" borderId="0" xfId="0" applyFont="1" applyAlignment="1">
      <alignment vertical="center"/>
    </xf>
    <xf numFmtId="0" fontId="10" fillId="2" borderId="1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3</xdr:row>
      <xdr:rowOff>114300</xdr:rowOff>
    </xdr:from>
    <xdr:to>
      <xdr:col>4</xdr:col>
      <xdr:colOff>714374</xdr:colOff>
      <xdr:row>4</xdr:row>
      <xdr:rowOff>114299</xdr:rowOff>
    </xdr:to>
    <xdr:sp macro="" textlink="">
      <xdr:nvSpPr>
        <xdr:cNvPr id="3" name="Seta para a Esquerda 2"/>
        <xdr:cNvSpPr/>
      </xdr:nvSpPr>
      <xdr:spPr>
        <a:xfrm>
          <a:off x="9105899" y="1133475"/>
          <a:ext cx="485775" cy="400049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67" zoomScaleNormal="100" workbookViewId="0">
      <selection activeCell="B4" sqref="B4:D4"/>
    </sheetView>
  </sheetViews>
  <sheetFormatPr defaultRowHeight="15" x14ac:dyDescent="0.25"/>
  <cols>
    <col min="1" max="1" width="54.28515625" customWidth="1"/>
    <col min="2" max="2" width="22.5703125" customWidth="1"/>
    <col min="3" max="3" width="23.140625" customWidth="1"/>
    <col min="4" max="4" width="34.85546875" customWidth="1"/>
    <col min="5" max="5" width="11.28515625" customWidth="1"/>
    <col min="6" max="6" width="32.140625" customWidth="1"/>
  </cols>
  <sheetData>
    <row r="1" spans="1:6" ht="41.25" customHeight="1" thickBot="1" x14ac:dyDescent="0.3">
      <c r="A1" s="29" t="s">
        <v>129</v>
      </c>
      <c r="B1" s="29"/>
      <c r="C1" s="29"/>
      <c r="D1" s="29"/>
    </row>
    <row r="2" spans="1:6" ht="20.100000000000001" customHeight="1" thickTop="1" thickBot="1" x14ac:dyDescent="0.3">
      <c r="A2" s="6" t="s">
        <v>40</v>
      </c>
      <c r="B2" s="36"/>
      <c r="C2" s="37"/>
      <c r="D2" s="38"/>
    </row>
    <row r="3" spans="1:6" ht="20.100000000000001" customHeight="1" thickTop="1" thickBot="1" x14ac:dyDescent="0.3">
      <c r="A3" s="6" t="s">
        <v>41</v>
      </c>
      <c r="B3" s="36"/>
      <c r="C3" s="37"/>
      <c r="D3" s="38"/>
    </row>
    <row r="4" spans="1:6" ht="31.5" customHeight="1" thickTop="1" thickBot="1" x14ac:dyDescent="0.3">
      <c r="A4" s="6" t="s">
        <v>26</v>
      </c>
      <c r="B4" s="36"/>
      <c r="C4" s="37"/>
      <c r="D4" s="38"/>
      <c r="F4" s="21" t="s">
        <v>79</v>
      </c>
    </row>
    <row r="5" spans="1:6" ht="20.100000000000001" customHeight="1" thickTop="1" thickBot="1" x14ac:dyDescent="0.3">
      <c r="A5" s="8" t="s">
        <v>130</v>
      </c>
      <c r="B5" s="39"/>
      <c r="C5" s="40"/>
      <c r="D5" s="41"/>
    </row>
    <row r="6" spans="1:6" ht="18.95" customHeight="1" thickBot="1" x14ac:dyDescent="0.3">
      <c r="A6" s="43" t="s">
        <v>42</v>
      </c>
      <c r="B6" s="43"/>
      <c r="C6" s="43"/>
      <c r="D6" s="43"/>
    </row>
    <row r="7" spans="1:6" ht="18.95" customHeight="1" thickBot="1" x14ac:dyDescent="0.3">
      <c r="A7" s="43" t="s">
        <v>37</v>
      </c>
      <c r="B7" s="43"/>
      <c r="C7" s="43"/>
      <c r="D7" s="43"/>
    </row>
    <row r="8" spans="1:6" ht="30" customHeight="1" thickBot="1" x14ac:dyDescent="0.3">
      <c r="A8" s="9" t="s">
        <v>70</v>
      </c>
      <c r="B8" s="10" t="s">
        <v>72</v>
      </c>
      <c r="C8" s="10" t="s">
        <v>23</v>
      </c>
      <c r="D8" s="10" t="s">
        <v>24</v>
      </c>
    </row>
    <row r="9" spans="1:6" ht="30" customHeight="1" thickBot="1" x14ac:dyDescent="0.3">
      <c r="A9" s="11" t="s">
        <v>0</v>
      </c>
      <c r="B9" s="12">
        <v>5</v>
      </c>
      <c r="C9" s="13"/>
      <c r="D9" s="14">
        <f>(B9*C9)</f>
        <v>0</v>
      </c>
    </row>
    <row r="10" spans="1:6" ht="30" customHeight="1" thickBot="1" x14ac:dyDescent="0.3">
      <c r="A10" s="11" t="s">
        <v>1</v>
      </c>
      <c r="B10" s="12">
        <v>4</v>
      </c>
      <c r="C10" s="13"/>
      <c r="D10" s="14">
        <f>(B10*C10)</f>
        <v>0</v>
      </c>
    </row>
    <row r="11" spans="1:6" ht="30" customHeight="1" thickBot="1" x14ac:dyDescent="0.3">
      <c r="A11" s="11" t="s">
        <v>2</v>
      </c>
      <c r="B11" s="12">
        <v>3.5</v>
      </c>
      <c r="C11" s="13"/>
      <c r="D11" s="14">
        <f>(B11*C11)</f>
        <v>0</v>
      </c>
    </row>
    <row r="12" spans="1:6" ht="30" customHeight="1" thickBot="1" x14ac:dyDescent="0.3">
      <c r="A12" s="11" t="s">
        <v>3</v>
      </c>
      <c r="B12" s="12">
        <v>3</v>
      </c>
      <c r="C12" s="13"/>
      <c r="D12" s="14">
        <f>(B12*C12)</f>
        <v>0</v>
      </c>
    </row>
    <row r="13" spans="1:6" ht="30" customHeight="1" thickBot="1" x14ac:dyDescent="0.3">
      <c r="A13" s="11" t="s">
        <v>4</v>
      </c>
      <c r="B13" s="12">
        <v>2.5</v>
      </c>
      <c r="C13" s="13"/>
      <c r="D13" s="14">
        <f>(B13*C13)</f>
        <v>0</v>
      </c>
    </row>
    <row r="14" spans="1:6" ht="30" customHeight="1" thickBot="1" x14ac:dyDescent="0.3">
      <c r="A14" s="11" t="s">
        <v>5</v>
      </c>
      <c r="B14" s="12">
        <v>2</v>
      </c>
      <c r="C14" s="13"/>
      <c r="D14" s="14">
        <f t="shared" ref="D14:D23" si="0">(B14*C14)</f>
        <v>0</v>
      </c>
    </row>
    <row r="15" spans="1:6" ht="30" customHeight="1" thickBot="1" x14ac:dyDescent="0.3">
      <c r="A15" s="11" t="s">
        <v>30</v>
      </c>
      <c r="B15" s="12">
        <v>1.5</v>
      </c>
      <c r="C15" s="13"/>
      <c r="D15" s="14">
        <f t="shared" si="0"/>
        <v>0</v>
      </c>
    </row>
    <row r="16" spans="1:6" ht="30" customHeight="1" thickBot="1" x14ac:dyDescent="0.3">
      <c r="A16" s="11" t="s">
        <v>29</v>
      </c>
      <c r="B16" s="12">
        <v>1.5</v>
      </c>
      <c r="C16" s="13"/>
      <c r="D16" s="14">
        <f t="shared" si="0"/>
        <v>0</v>
      </c>
    </row>
    <row r="17" spans="1:8" ht="30" customHeight="1" thickBot="1" x14ac:dyDescent="0.3">
      <c r="A17" s="11" t="s">
        <v>64</v>
      </c>
      <c r="B17" s="12">
        <v>2</v>
      </c>
      <c r="C17" s="13"/>
      <c r="D17" s="14">
        <f t="shared" si="0"/>
        <v>0</v>
      </c>
    </row>
    <row r="18" spans="1:8" ht="30" customHeight="1" thickBot="1" x14ac:dyDescent="0.3">
      <c r="A18" s="11" t="s">
        <v>25</v>
      </c>
      <c r="B18" s="12">
        <v>2</v>
      </c>
      <c r="C18" s="13"/>
      <c r="D18" s="14">
        <f t="shared" si="0"/>
        <v>0</v>
      </c>
    </row>
    <row r="19" spans="1:8" ht="30" customHeight="1" thickBot="1" x14ac:dyDescent="0.3">
      <c r="A19" s="15" t="s">
        <v>31</v>
      </c>
      <c r="B19" s="12">
        <v>2.5</v>
      </c>
      <c r="C19" s="13"/>
      <c r="D19" s="14">
        <f>(B19*C19)</f>
        <v>0</v>
      </c>
      <c r="E19" s="2"/>
    </row>
    <row r="20" spans="1:8" ht="30" customHeight="1" thickBot="1" x14ac:dyDescent="0.3">
      <c r="A20" s="15" t="s">
        <v>32</v>
      </c>
      <c r="B20" s="12">
        <v>2</v>
      </c>
      <c r="C20" s="13"/>
      <c r="D20" s="14">
        <f t="shared" si="0"/>
        <v>0</v>
      </c>
      <c r="E20" s="2"/>
    </row>
    <row r="21" spans="1:8" ht="30" customHeight="1" thickBot="1" x14ac:dyDescent="0.3">
      <c r="A21" s="11" t="s">
        <v>43</v>
      </c>
      <c r="B21" s="12">
        <v>2</v>
      </c>
      <c r="C21" s="13"/>
      <c r="D21" s="14">
        <f t="shared" si="0"/>
        <v>0</v>
      </c>
      <c r="E21" s="3"/>
    </row>
    <row r="22" spans="1:8" ht="30" customHeight="1" thickBot="1" x14ac:dyDescent="0.3">
      <c r="A22" s="11" t="s">
        <v>44</v>
      </c>
      <c r="B22" s="12">
        <v>0.5</v>
      </c>
      <c r="C22" s="13"/>
      <c r="D22" s="14">
        <f t="shared" si="0"/>
        <v>0</v>
      </c>
      <c r="E22" s="2"/>
    </row>
    <row r="23" spans="1:8" ht="30" customHeight="1" thickBot="1" x14ac:dyDescent="0.3">
      <c r="A23" s="11" t="s">
        <v>45</v>
      </c>
      <c r="B23" s="12">
        <v>1</v>
      </c>
      <c r="C23" s="13"/>
      <c r="D23" s="14">
        <f t="shared" si="0"/>
        <v>0</v>
      </c>
      <c r="E23" s="2"/>
    </row>
    <row r="24" spans="1:8" ht="30" customHeight="1" thickBot="1" x14ac:dyDescent="0.3">
      <c r="A24" s="11" t="s">
        <v>6</v>
      </c>
      <c r="B24" s="12">
        <v>4</v>
      </c>
      <c r="C24" s="13"/>
      <c r="D24" s="14">
        <f>(B24*C24)</f>
        <v>0</v>
      </c>
      <c r="E24" s="2"/>
    </row>
    <row r="25" spans="1:8" ht="30" customHeight="1" thickBot="1" x14ac:dyDescent="0.3">
      <c r="A25" s="11" t="s">
        <v>7</v>
      </c>
      <c r="B25" s="12">
        <v>3</v>
      </c>
      <c r="C25" s="13"/>
      <c r="D25" s="14">
        <f>(B25*C25)</f>
        <v>0</v>
      </c>
      <c r="E25" s="2"/>
    </row>
    <row r="26" spans="1:8" ht="30" customHeight="1" thickBot="1" x14ac:dyDescent="0.3">
      <c r="A26" s="11" t="s">
        <v>8</v>
      </c>
      <c r="B26" s="12">
        <v>2.5</v>
      </c>
      <c r="C26" s="13"/>
      <c r="D26" s="14">
        <f>(B26*C26)</f>
        <v>0</v>
      </c>
    </row>
    <row r="27" spans="1:8" ht="30" customHeight="1" thickBot="1" x14ac:dyDescent="0.3">
      <c r="A27" s="31" t="s">
        <v>47</v>
      </c>
      <c r="B27" s="31"/>
      <c r="C27" s="31"/>
      <c r="D27" s="14">
        <f>MIN(19,SUM(D9:D26))</f>
        <v>0</v>
      </c>
      <c r="H27" t="s">
        <v>39</v>
      </c>
    </row>
    <row r="28" spans="1:8" ht="30" customHeight="1" thickBot="1" x14ac:dyDescent="0.3">
      <c r="A28" s="9" t="s">
        <v>38</v>
      </c>
      <c r="B28" s="10" t="s">
        <v>73</v>
      </c>
      <c r="C28" s="10" t="s">
        <v>23</v>
      </c>
      <c r="D28" s="10" t="s">
        <v>24</v>
      </c>
    </row>
    <row r="29" spans="1:8" ht="33" customHeight="1" thickBot="1" x14ac:dyDescent="0.3">
      <c r="A29" s="11" t="s">
        <v>34</v>
      </c>
      <c r="B29" s="16">
        <v>1</v>
      </c>
      <c r="C29" s="13"/>
      <c r="D29" s="14">
        <f>(B29*C29)</f>
        <v>0</v>
      </c>
    </row>
    <row r="30" spans="1:8" ht="33" customHeight="1" thickBot="1" x14ac:dyDescent="0.3">
      <c r="A30" s="11" t="s">
        <v>33</v>
      </c>
      <c r="B30" s="14">
        <v>1.5</v>
      </c>
      <c r="C30" s="13"/>
      <c r="D30" s="14">
        <f>(B30*C30)</f>
        <v>0</v>
      </c>
    </row>
    <row r="31" spans="1:8" ht="30" customHeight="1" thickBot="1" x14ac:dyDescent="0.3">
      <c r="A31" s="11" t="s">
        <v>9</v>
      </c>
      <c r="B31" s="12">
        <v>1.5</v>
      </c>
      <c r="C31" s="13"/>
      <c r="D31" s="14">
        <f>(B31*C31)</f>
        <v>0</v>
      </c>
    </row>
    <row r="32" spans="1:8" ht="30" customHeight="1" thickBot="1" x14ac:dyDescent="0.3">
      <c r="A32" s="11" t="s">
        <v>10</v>
      </c>
      <c r="B32" s="12">
        <v>1.5</v>
      </c>
      <c r="C32" s="13"/>
      <c r="D32" s="14">
        <f>(B32*C32)</f>
        <v>0</v>
      </c>
    </row>
    <row r="33" spans="1:4" ht="30" customHeight="1" thickBot="1" x14ac:dyDescent="0.3">
      <c r="A33" s="31" t="s">
        <v>46</v>
      </c>
      <c r="B33" s="31"/>
      <c r="C33" s="31"/>
      <c r="D33" s="14">
        <f>MIN(2,SUM(D29:D32))</f>
        <v>0</v>
      </c>
    </row>
    <row r="34" spans="1:4" ht="51.75" customHeight="1" thickBot="1" x14ac:dyDescent="0.3">
      <c r="A34" s="9" t="s">
        <v>71</v>
      </c>
      <c r="B34" s="10" t="s">
        <v>75</v>
      </c>
      <c r="C34" s="10" t="s">
        <v>23</v>
      </c>
      <c r="D34" s="10" t="s">
        <v>24</v>
      </c>
    </row>
    <row r="35" spans="1:4" ht="33" customHeight="1" thickBot="1" x14ac:dyDescent="0.3">
      <c r="A35" s="11" t="s">
        <v>48</v>
      </c>
      <c r="B35" s="14">
        <v>0.5</v>
      </c>
      <c r="C35" s="13"/>
      <c r="D35" s="14">
        <f>(B35*C35)</f>
        <v>0</v>
      </c>
    </row>
    <row r="36" spans="1:4" ht="33" customHeight="1" thickBot="1" x14ac:dyDescent="0.3">
      <c r="A36" s="15" t="s">
        <v>51</v>
      </c>
      <c r="B36" s="17">
        <v>1</v>
      </c>
      <c r="C36" s="13"/>
      <c r="D36" s="14">
        <f>(B36*C36)</f>
        <v>0</v>
      </c>
    </row>
    <row r="37" spans="1:4" ht="30" customHeight="1" thickBot="1" x14ac:dyDescent="0.3">
      <c r="A37" s="32" t="s">
        <v>50</v>
      </c>
      <c r="B37" s="32"/>
      <c r="C37" s="32"/>
      <c r="D37" s="14">
        <f>MIN(4,SUM(D35:D36))</f>
        <v>0</v>
      </c>
    </row>
    <row r="38" spans="1:4" ht="30" customHeight="1" thickBot="1" x14ac:dyDescent="0.3">
      <c r="A38" s="9" t="s">
        <v>65</v>
      </c>
      <c r="B38" s="10" t="s">
        <v>77</v>
      </c>
      <c r="C38" s="10" t="s">
        <v>23</v>
      </c>
      <c r="D38" s="10" t="s">
        <v>24</v>
      </c>
    </row>
    <row r="39" spans="1:4" ht="30" customHeight="1" thickBot="1" x14ac:dyDescent="0.3">
      <c r="A39" s="11" t="s">
        <v>11</v>
      </c>
      <c r="B39" s="12">
        <v>1</v>
      </c>
      <c r="C39" s="13"/>
      <c r="D39" s="14">
        <f t="shared" ref="D39:D44" si="1">(B39*C39)</f>
        <v>0</v>
      </c>
    </row>
    <row r="40" spans="1:4" ht="30" customHeight="1" thickBot="1" x14ac:dyDescent="0.3">
      <c r="A40" s="11" t="s">
        <v>12</v>
      </c>
      <c r="B40" s="12">
        <v>0.5</v>
      </c>
      <c r="C40" s="13"/>
      <c r="D40" s="14">
        <f t="shared" si="1"/>
        <v>0</v>
      </c>
    </row>
    <row r="41" spans="1:4" ht="30" customHeight="1" thickBot="1" x14ac:dyDescent="0.3">
      <c r="A41" s="11" t="s">
        <v>13</v>
      </c>
      <c r="B41" s="18">
        <v>0.75</v>
      </c>
      <c r="C41" s="13"/>
      <c r="D41" s="14">
        <f t="shared" si="1"/>
        <v>0</v>
      </c>
    </row>
    <row r="42" spans="1:4" ht="30" customHeight="1" thickBot="1" x14ac:dyDescent="0.3">
      <c r="A42" s="11" t="s">
        <v>14</v>
      </c>
      <c r="B42" s="14">
        <v>0.5</v>
      </c>
      <c r="C42" s="13"/>
      <c r="D42" s="14">
        <f t="shared" si="1"/>
        <v>0</v>
      </c>
    </row>
    <row r="43" spans="1:4" ht="30" customHeight="1" thickBot="1" x14ac:dyDescent="0.3">
      <c r="A43" s="11" t="s">
        <v>35</v>
      </c>
      <c r="B43" s="12">
        <v>0.5</v>
      </c>
      <c r="C43" s="13"/>
      <c r="D43" s="14">
        <f t="shared" si="1"/>
        <v>0</v>
      </c>
    </row>
    <row r="44" spans="1:4" ht="46.5" customHeight="1" thickBot="1" x14ac:dyDescent="0.3">
      <c r="A44" s="11" t="s">
        <v>15</v>
      </c>
      <c r="B44" s="12">
        <v>0.5</v>
      </c>
      <c r="C44" s="13"/>
      <c r="D44" s="14">
        <f t="shared" si="1"/>
        <v>0</v>
      </c>
    </row>
    <row r="45" spans="1:4" ht="30" customHeight="1" thickBot="1" x14ac:dyDescent="0.3">
      <c r="A45" s="31" t="s">
        <v>22</v>
      </c>
      <c r="B45" s="31"/>
      <c r="C45" s="31"/>
      <c r="D45" s="14">
        <f>MIN(6,SUM(D39:D44))</f>
        <v>0</v>
      </c>
    </row>
    <row r="46" spans="1:4" ht="47.25" customHeight="1" thickBot="1" x14ac:dyDescent="0.3">
      <c r="A46" s="9" t="s">
        <v>66</v>
      </c>
      <c r="B46" s="10" t="s">
        <v>76</v>
      </c>
      <c r="C46" s="10" t="s">
        <v>23</v>
      </c>
      <c r="D46" s="10" t="s">
        <v>24</v>
      </c>
    </row>
    <row r="47" spans="1:4" ht="30" customHeight="1" thickBot="1" x14ac:dyDescent="0.3">
      <c r="A47" s="11" t="s">
        <v>16</v>
      </c>
      <c r="B47" s="14">
        <v>1.5</v>
      </c>
      <c r="C47" s="13"/>
      <c r="D47" s="14">
        <f t="shared" ref="D47:D52" si="2">(B47*C47)</f>
        <v>0</v>
      </c>
    </row>
    <row r="48" spans="1:4" ht="30" customHeight="1" thickBot="1" x14ac:dyDescent="0.3">
      <c r="A48" s="11" t="s">
        <v>17</v>
      </c>
      <c r="B48" s="16">
        <v>1</v>
      </c>
      <c r="C48" s="13"/>
      <c r="D48" s="14">
        <f t="shared" si="2"/>
        <v>0</v>
      </c>
    </row>
    <row r="49" spans="1:10" ht="30" customHeight="1" thickBot="1" x14ac:dyDescent="0.3">
      <c r="A49" s="11" t="s">
        <v>18</v>
      </c>
      <c r="B49" s="16">
        <v>1</v>
      </c>
      <c r="C49" s="13"/>
      <c r="D49" s="14">
        <f t="shared" si="2"/>
        <v>0</v>
      </c>
    </row>
    <row r="50" spans="1:10" ht="30" customHeight="1" thickBot="1" x14ac:dyDescent="0.3">
      <c r="A50" s="11" t="s">
        <v>19</v>
      </c>
      <c r="B50" s="16">
        <v>1</v>
      </c>
      <c r="C50" s="13"/>
      <c r="D50" s="14">
        <f t="shared" si="2"/>
        <v>0</v>
      </c>
    </row>
    <row r="51" spans="1:10" ht="30" customHeight="1" thickBot="1" x14ac:dyDescent="0.3">
      <c r="A51" s="11" t="s">
        <v>20</v>
      </c>
      <c r="B51" s="14">
        <v>0.5</v>
      </c>
      <c r="C51" s="13"/>
      <c r="D51" s="14">
        <f t="shared" si="2"/>
        <v>0</v>
      </c>
    </row>
    <row r="52" spans="1:10" ht="30" customHeight="1" thickBot="1" x14ac:dyDescent="0.3">
      <c r="A52" s="11" t="s">
        <v>21</v>
      </c>
      <c r="B52" s="14">
        <v>0.5</v>
      </c>
      <c r="C52" s="13"/>
      <c r="D52" s="14">
        <f t="shared" si="2"/>
        <v>0</v>
      </c>
    </row>
    <row r="53" spans="1:10" ht="30" customHeight="1" thickBot="1" x14ac:dyDescent="0.3">
      <c r="A53" s="31" t="s">
        <v>22</v>
      </c>
      <c r="B53" s="31"/>
      <c r="C53" s="31"/>
      <c r="D53" s="14">
        <f>MIN(6,SUM(D47:D52))</f>
        <v>0</v>
      </c>
    </row>
    <row r="54" spans="1:10" ht="51.75" customHeight="1" thickBot="1" x14ac:dyDescent="0.3">
      <c r="A54" s="9" t="s">
        <v>67</v>
      </c>
      <c r="B54" s="10" t="s">
        <v>74</v>
      </c>
      <c r="C54" s="10" t="s">
        <v>23</v>
      </c>
      <c r="D54" s="10" t="s">
        <v>24</v>
      </c>
    </row>
    <row r="55" spans="1:10" ht="33" customHeight="1" thickBot="1" x14ac:dyDescent="0.3">
      <c r="A55" s="15" t="s">
        <v>63</v>
      </c>
      <c r="B55" s="19">
        <v>1.5</v>
      </c>
      <c r="C55" s="13"/>
      <c r="D55" s="14">
        <f>(B55*C55)</f>
        <v>0</v>
      </c>
    </row>
    <row r="56" spans="1:10" ht="33" customHeight="1" thickBot="1" x14ac:dyDescent="0.3">
      <c r="A56" s="11" t="s">
        <v>36</v>
      </c>
      <c r="B56" s="14">
        <v>0.5</v>
      </c>
      <c r="C56" s="13"/>
      <c r="D56" s="14">
        <f>(B56*C56)</f>
        <v>0</v>
      </c>
    </row>
    <row r="57" spans="1:10" ht="30" customHeight="1" thickBot="1" x14ac:dyDescent="0.3">
      <c r="A57" s="32" t="s">
        <v>49</v>
      </c>
      <c r="B57" s="32"/>
      <c r="C57" s="32"/>
      <c r="D57" s="14">
        <f>MIN(6,SUM(D55:D56))</f>
        <v>0</v>
      </c>
    </row>
    <row r="58" spans="1:10" ht="44.25" customHeight="1" thickBot="1" x14ac:dyDescent="0.3">
      <c r="A58" s="9" t="s">
        <v>68</v>
      </c>
      <c r="B58" s="10" t="s">
        <v>74</v>
      </c>
      <c r="C58" s="10" t="s">
        <v>23</v>
      </c>
      <c r="D58" s="10" t="s">
        <v>24</v>
      </c>
    </row>
    <row r="59" spans="1:10" ht="47.25" customHeight="1" thickBot="1" x14ac:dyDescent="0.3">
      <c r="A59" s="20" t="s">
        <v>61</v>
      </c>
      <c r="B59" s="14">
        <v>0.2</v>
      </c>
      <c r="C59" s="13"/>
      <c r="D59" s="14">
        <f>(B59*C59)</f>
        <v>0</v>
      </c>
    </row>
    <row r="60" spans="1:10" ht="47.25" customHeight="1" thickBot="1" x14ac:dyDescent="0.3">
      <c r="A60" s="20" t="s">
        <v>62</v>
      </c>
      <c r="B60" s="14">
        <v>0.3</v>
      </c>
      <c r="C60" s="13"/>
      <c r="D60" s="14">
        <f>(B60*C60)</f>
        <v>0</v>
      </c>
    </row>
    <row r="61" spans="1:10" ht="16.5" thickBot="1" x14ac:dyDescent="0.3">
      <c r="A61" s="31" t="s">
        <v>46</v>
      </c>
      <c r="B61" s="31"/>
      <c r="C61" s="31"/>
      <c r="D61" s="14">
        <f>MIN(2,SUM(D59:D60))</f>
        <v>0</v>
      </c>
    </row>
    <row r="62" spans="1:10" ht="16.5" thickBot="1" x14ac:dyDescent="0.3">
      <c r="A62" s="31" t="s">
        <v>69</v>
      </c>
      <c r="B62" s="31"/>
      <c r="C62" s="31"/>
      <c r="D62" s="14">
        <f>MIN(45,D27+D33+D45+D53+D57+D61+D37)</f>
        <v>0</v>
      </c>
    </row>
    <row r="63" spans="1:10" ht="21" customHeight="1" thickBot="1" x14ac:dyDescent="0.3">
      <c r="A63" s="27" t="s">
        <v>28</v>
      </c>
      <c r="B63" s="28"/>
      <c r="C63" s="28"/>
      <c r="D63" s="28"/>
      <c r="E63" s="1"/>
      <c r="F63" s="1"/>
      <c r="G63" s="1"/>
      <c r="H63" s="1"/>
      <c r="I63" s="1"/>
      <c r="J63" s="1"/>
    </row>
    <row r="64" spans="1:10" ht="55.5" customHeight="1" thickBot="1" x14ac:dyDescent="0.3">
      <c r="A64" s="25" t="s">
        <v>52</v>
      </c>
      <c r="B64" s="26"/>
      <c r="C64" s="26"/>
      <c r="D64" s="26"/>
      <c r="E64" s="1"/>
      <c r="F64" s="1"/>
      <c r="G64" s="1"/>
      <c r="H64" s="1"/>
      <c r="I64" s="1"/>
      <c r="J64" s="1"/>
    </row>
    <row r="65" spans="1:10" ht="39.75" customHeight="1" thickBot="1" x14ac:dyDescent="0.3">
      <c r="A65" s="25" t="s">
        <v>53</v>
      </c>
      <c r="B65" s="26"/>
      <c r="C65" s="26"/>
      <c r="D65" s="26"/>
      <c r="E65" s="1"/>
      <c r="F65" s="1"/>
      <c r="G65" s="1"/>
      <c r="H65" s="1"/>
      <c r="I65" s="1"/>
      <c r="J65" s="1"/>
    </row>
    <row r="66" spans="1:10" ht="34.5" customHeight="1" thickBot="1" x14ac:dyDescent="0.3">
      <c r="A66" s="25" t="s">
        <v>56</v>
      </c>
      <c r="B66" s="30"/>
      <c r="C66" s="30"/>
      <c r="D66" s="30"/>
      <c r="E66" s="1"/>
      <c r="F66" s="1"/>
      <c r="G66" s="1"/>
      <c r="H66" s="1"/>
      <c r="I66" s="1"/>
      <c r="J66" s="1"/>
    </row>
    <row r="67" spans="1:10" ht="26.25" customHeight="1" thickBot="1" x14ac:dyDescent="0.3">
      <c r="A67" s="25" t="s">
        <v>54</v>
      </c>
      <c r="B67" s="30"/>
      <c r="C67" s="30"/>
      <c r="D67" s="30"/>
    </row>
    <row r="68" spans="1:10" ht="22.5" customHeight="1" thickBot="1" x14ac:dyDescent="0.3">
      <c r="A68" s="42" t="s">
        <v>55</v>
      </c>
      <c r="B68" s="28"/>
      <c r="C68" s="28"/>
      <c r="D68" s="28"/>
    </row>
    <row r="69" spans="1:10" x14ac:dyDescent="0.25">
      <c r="A69" s="5"/>
      <c r="B69" s="5"/>
      <c r="C69" s="5"/>
      <c r="D69" s="5"/>
    </row>
    <row r="70" spans="1:10" ht="15.75" x14ac:dyDescent="0.25">
      <c r="A70" s="44" t="s">
        <v>57</v>
      </c>
      <c r="B70" s="45"/>
      <c r="C70" s="45"/>
      <c r="D70" s="46"/>
    </row>
    <row r="71" spans="1:10" x14ac:dyDescent="0.25">
      <c r="A71" s="4" t="s">
        <v>58</v>
      </c>
      <c r="B71" s="22"/>
      <c r="C71" s="23"/>
      <c r="D71" s="24"/>
    </row>
    <row r="72" spans="1:10" x14ac:dyDescent="0.25">
      <c r="A72" s="4" t="s">
        <v>59</v>
      </c>
      <c r="B72" s="22"/>
      <c r="C72" s="23"/>
      <c r="D72" s="24"/>
    </row>
    <row r="73" spans="1:10" x14ac:dyDescent="0.25">
      <c r="A73" s="4" t="s">
        <v>60</v>
      </c>
      <c r="B73" s="22"/>
      <c r="C73" s="23"/>
      <c r="D73" s="24"/>
    </row>
    <row r="74" spans="1:10" x14ac:dyDescent="0.25">
      <c r="A74" s="4" t="s">
        <v>27</v>
      </c>
      <c r="B74" s="22"/>
      <c r="C74" s="23"/>
      <c r="D74" s="24"/>
    </row>
    <row r="75" spans="1:10" ht="32.25" customHeight="1" x14ac:dyDescent="0.25">
      <c r="A75" s="33" t="s">
        <v>78</v>
      </c>
      <c r="B75" s="34"/>
      <c r="C75" s="34"/>
      <c r="D75" s="35"/>
    </row>
  </sheetData>
  <sheetProtection algorithmName="SHA-512" hashValue="1VQ7RNC55Y3NfIvHK6lzmFoldxLTciWdPYymwllZiQuli8Xt4vVk5Rw7x6LeQhye6ZizPq6dd5a7WlLdRK+6Ag==" saltValue="PJrTVQ8ZnnN8cygGefEIzA==" spinCount="100000" sheet="1" formatCells="0"/>
  <protectedRanges>
    <protectedRange sqref="C59:C60" name="Item F"/>
    <protectedRange sqref="C55:C56 C35:C36" name="Item E"/>
    <protectedRange sqref="C47:C52" name="Item D"/>
    <protectedRange sqref="C39:C44" name="Item C"/>
    <protectedRange sqref="C29:C32" name="Item B"/>
    <protectedRange sqref="C9:C26" name="Item A"/>
    <protectedRange sqref="B2:D7" name="Dados do Avaliado"/>
    <protectedRange sqref="D62" name="Intervalo4"/>
    <protectedRange sqref="B2:D7" name="Intervalo3"/>
    <protectedRange sqref="C9:C26" name="Intervalo1"/>
    <protectedRange sqref="C29:C32 C39:C44 C47:C52 C55:C56 C59:C60 C35:C36" name="Intervalo2"/>
    <protectedRange sqref="B2:D7" name="Intervalo5"/>
    <protectedRange sqref="C9:C26" name="Intervalo6"/>
    <protectedRange sqref="C29:C32" name="Intervalo7"/>
    <protectedRange sqref="C39:C44" name="Intervalo8"/>
    <protectedRange sqref="C47:C52" name="Intervalo9"/>
    <protectedRange sqref="C55:C56 C35:C36" name="Intervalo10"/>
    <protectedRange sqref="C59:C60" name="Intervalo11"/>
  </protectedRanges>
  <mergeCells count="27">
    <mergeCell ref="A75:D75"/>
    <mergeCell ref="B2:D2"/>
    <mergeCell ref="B3:D3"/>
    <mergeCell ref="B4:D4"/>
    <mergeCell ref="B5:D5"/>
    <mergeCell ref="B71:D71"/>
    <mergeCell ref="B72:D72"/>
    <mergeCell ref="A68:D68"/>
    <mergeCell ref="B73:D73"/>
    <mergeCell ref="A6:D6"/>
    <mergeCell ref="A7:D7"/>
    <mergeCell ref="A45:C45"/>
    <mergeCell ref="A57:C57"/>
    <mergeCell ref="A67:D67"/>
    <mergeCell ref="A62:C62"/>
    <mergeCell ref="A70:D70"/>
    <mergeCell ref="B74:D74"/>
    <mergeCell ref="A65:D65"/>
    <mergeCell ref="A63:D63"/>
    <mergeCell ref="A1:D1"/>
    <mergeCell ref="A64:D64"/>
    <mergeCell ref="A66:D66"/>
    <mergeCell ref="A61:C61"/>
    <mergeCell ref="A27:C27"/>
    <mergeCell ref="A53:C53"/>
    <mergeCell ref="A33:C33"/>
    <mergeCell ref="A37:C37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Planilha2!$A$1:$A$49</xm:f>
          </x14:formula1>
          <xm:sqref>B4:D4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15" workbookViewId="0">
      <selection sqref="A1:A49"/>
    </sheetView>
  </sheetViews>
  <sheetFormatPr defaultRowHeight="15" x14ac:dyDescent="0.25"/>
  <sheetData>
    <row r="1" spans="1:1" x14ac:dyDescent="0.25">
      <c r="A1" s="7" t="s">
        <v>80</v>
      </c>
    </row>
    <row r="2" spans="1:1" x14ac:dyDescent="0.25">
      <c r="A2" s="7" t="s">
        <v>81</v>
      </c>
    </row>
    <row r="3" spans="1:1" x14ac:dyDescent="0.25">
      <c r="A3" s="7" t="s">
        <v>82</v>
      </c>
    </row>
    <row r="4" spans="1:1" x14ac:dyDescent="0.25">
      <c r="A4" s="7" t="s">
        <v>83</v>
      </c>
    </row>
    <row r="5" spans="1:1" x14ac:dyDescent="0.25">
      <c r="A5" s="7" t="s">
        <v>84</v>
      </c>
    </row>
    <row r="6" spans="1:1" x14ac:dyDescent="0.25">
      <c r="A6" s="7" t="s">
        <v>85</v>
      </c>
    </row>
    <row r="7" spans="1:1" x14ac:dyDescent="0.25">
      <c r="A7" s="7" t="s">
        <v>86</v>
      </c>
    </row>
    <row r="8" spans="1:1" x14ac:dyDescent="0.25">
      <c r="A8" s="7" t="s">
        <v>87</v>
      </c>
    </row>
    <row r="9" spans="1:1" x14ac:dyDescent="0.25">
      <c r="A9" s="7" t="s">
        <v>88</v>
      </c>
    </row>
    <row r="10" spans="1:1" x14ac:dyDescent="0.25">
      <c r="A10" s="7" t="s">
        <v>89</v>
      </c>
    </row>
    <row r="11" spans="1:1" x14ac:dyDescent="0.25">
      <c r="A11" s="7" t="s">
        <v>90</v>
      </c>
    </row>
    <row r="12" spans="1:1" x14ac:dyDescent="0.25">
      <c r="A12" s="7" t="s">
        <v>91</v>
      </c>
    </row>
    <row r="13" spans="1:1" x14ac:dyDescent="0.25">
      <c r="A13" s="7" t="s">
        <v>92</v>
      </c>
    </row>
    <row r="14" spans="1:1" x14ac:dyDescent="0.25">
      <c r="A14" s="7" t="s">
        <v>93</v>
      </c>
    </row>
    <row r="15" spans="1:1" x14ac:dyDescent="0.25">
      <c r="A15" s="7" t="s">
        <v>94</v>
      </c>
    </row>
    <row r="16" spans="1:1" x14ac:dyDescent="0.25">
      <c r="A16" s="7" t="s">
        <v>95</v>
      </c>
    </row>
    <row r="17" spans="1:1" x14ac:dyDescent="0.25">
      <c r="A17" s="7" t="s">
        <v>96</v>
      </c>
    </row>
    <row r="18" spans="1:1" x14ac:dyDescent="0.25">
      <c r="A18" s="7" t="s">
        <v>97</v>
      </c>
    </row>
    <row r="19" spans="1:1" x14ac:dyDescent="0.25">
      <c r="A19" s="7" t="s">
        <v>98</v>
      </c>
    </row>
    <row r="20" spans="1:1" x14ac:dyDescent="0.25">
      <c r="A20" s="7" t="s">
        <v>99</v>
      </c>
    </row>
    <row r="21" spans="1:1" x14ac:dyDescent="0.25">
      <c r="A21" s="7" t="s">
        <v>100</v>
      </c>
    </row>
    <row r="22" spans="1:1" x14ac:dyDescent="0.25">
      <c r="A22" s="7" t="s">
        <v>101</v>
      </c>
    </row>
    <row r="23" spans="1:1" x14ac:dyDescent="0.25">
      <c r="A23" s="7" t="s">
        <v>102</v>
      </c>
    </row>
    <row r="24" spans="1:1" x14ac:dyDescent="0.25">
      <c r="A24" s="7" t="s">
        <v>103</v>
      </c>
    </row>
    <row r="25" spans="1:1" x14ac:dyDescent="0.25">
      <c r="A25" s="7" t="s">
        <v>104</v>
      </c>
    </row>
    <row r="26" spans="1:1" x14ac:dyDescent="0.25">
      <c r="A26" s="7" t="s">
        <v>105</v>
      </c>
    </row>
    <row r="27" spans="1:1" x14ac:dyDescent="0.25">
      <c r="A27" s="7" t="s">
        <v>106</v>
      </c>
    </row>
    <row r="28" spans="1:1" x14ac:dyDescent="0.25">
      <c r="A28" s="7" t="s">
        <v>107</v>
      </c>
    </row>
    <row r="29" spans="1:1" x14ac:dyDescent="0.25">
      <c r="A29" s="7" t="s">
        <v>108</v>
      </c>
    </row>
    <row r="30" spans="1:1" x14ac:dyDescent="0.25">
      <c r="A30" s="7" t="s">
        <v>109</v>
      </c>
    </row>
    <row r="31" spans="1:1" x14ac:dyDescent="0.25">
      <c r="A31" s="7" t="s">
        <v>110</v>
      </c>
    </row>
    <row r="32" spans="1:1" x14ac:dyDescent="0.25">
      <c r="A32" s="7" t="s">
        <v>111</v>
      </c>
    </row>
    <row r="33" spans="1:1" x14ac:dyDescent="0.25">
      <c r="A33" s="7" t="s">
        <v>112</v>
      </c>
    </row>
    <row r="34" spans="1:1" x14ac:dyDescent="0.25">
      <c r="A34" s="7" t="s">
        <v>113</v>
      </c>
    </row>
    <row r="35" spans="1:1" x14ac:dyDescent="0.25">
      <c r="A35" s="7" t="s">
        <v>114</v>
      </c>
    </row>
    <row r="36" spans="1:1" x14ac:dyDescent="0.25">
      <c r="A36" s="7" t="s">
        <v>115</v>
      </c>
    </row>
    <row r="37" spans="1:1" x14ac:dyDescent="0.25">
      <c r="A37" s="7" t="s">
        <v>116</v>
      </c>
    </row>
    <row r="38" spans="1:1" x14ac:dyDescent="0.25">
      <c r="A38" s="7" t="s">
        <v>117</v>
      </c>
    </row>
    <row r="39" spans="1:1" x14ac:dyDescent="0.25">
      <c r="A39" s="7" t="s">
        <v>118</v>
      </c>
    </row>
    <row r="40" spans="1:1" x14ac:dyDescent="0.25">
      <c r="A40" s="7" t="s">
        <v>119</v>
      </c>
    </row>
    <row r="41" spans="1:1" x14ac:dyDescent="0.25">
      <c r="A41" s="7" t="s">
        <v>120</v>
      </c>
    </row>
    <row r="42" spans="1:1" x14ac:dyDescent="0.25">
      <c r="A42" s="7" t="s">
        <v>121</v>
      </c>
    </row>
    <row r="43" spans="1:1" x14ac:dyDescent="0.25">
      <c r="A43" s="7" t="s">
        <v>122</v>
      </c>
    </row>
    <row r="44" spans="1:1" x14ac:dyDescent="0.25">
      <c r="A44" s="7" t="s">
        <v>123</v>
      </c>
    </row>
    <row r="45" spans="1:1" x14ac:dyDescent="0.25">
      <c r="A45" s="7" t="s">
        <v>124</v>
      </c>
    </row>
    <row r="46" spans="1:1" x14ac:dyDescent="0.25">
      <c r="A46" s="7" t="s">
        <v>125</v>
      </c>
    </row>
    <row r="47" spans="1:1" x14ac:dyDescent="0.25">
      <c r="A47" s="7" t="s">
        <v>126</v>
      </c>
    </row>
    <row r="48" spans="1:1" x14ac:dyDescent="0.25">
      <c r="A48" s="7" t="s">
        <v>127</v>
      </c>
    </row>
    <row r="49" spans="1:1" x14ac:dyDescent="0.25">
      <c r="A49" s="7" t="s">
        <v>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E147DF901FF74CA2C1CEBD8864CA63" ma:contentTypeVersion="7" ma:contentTypeDescription="Crie um novo documento." ma:contentTypeScope="" ma:versionID="dbdd0ccbe226673ca00ef3e2fa48b0a8">
  <xsd:schema xmlns:xsd="http://www.w3.org/2001/XMLSchema" xmlns:xs="http://www.w3.org/2001/XMLSchema" xmlns:p="http://schemas.microsoft.com/office/2006/metadata/properties" xmlns:ns2="784024f9-c0f9-4ba4-a194-c8dfe0450b75" xmlns:ns3="16d3a457-203e-4500-924c-bef9c6a6d27c" targetNamespace="http://schemas.microsoft.com/office/2006/metadata/properties" ma:root="true" ma:fieldsID="ffb0ab6dbd92625d98c12f8d64d732e8" ns2:_="" ns3:_="">
    <xsd:import namespace="784024f9-c0f9-4ba4-a194-c8dfe0450b75"/>
    <xsd:import namespace="16d3a457-203e-4500-924c-bef9c6a6d2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024f9-c0f9-4ba4-a194-c8dfe0450b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3a457-203e-4500-924c-bef9c6a6d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45D576-96CD-4668-B94F-C87B38BE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024f9-c0f9-4ba4-a194-c8dfe0450b75"/>
    <ds:schemaRef ds:uri="16d3a457-203e-4500-924c-bef9c6a6d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D5F21B-9CCA-4B6A-8E61-894421C6171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DE9886-425F-4BBA-BBF5-55BBA50FBAB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1BBF88F-D945-482A-AC61-2689AC8D86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36A098B-4982-45B2-88F0-4D8AAB39E80C}">
  <ds:schemaRefs>
    <ds:schemaRef ds:uri="http://schemas.microsoft.com/office/2006/metadata/properties"/>
    <ds:schemaRef ds:uri="784024f9-c0f9-4ba4-a194-c8dfe0450b75"/>
    <ds:schemaRef ds:uri="16d3a457-203e-4500-924c-bef9c6a6d27c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Lattes</vt:lpstr>
      <vt:lpstr>Planilha2</vt:lpstr>
    </vt:vector>
  </TitlesOfParts>
  <Company>Cidade Administrativa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m1302164</dc:creator>
  <cp:lastModifiedBy>Yara Elizabeth Alves</cp:lastModifiedBy>
  <cp:lastPrinted>2019-09-23T19:15:10Z</cp:lastPrinted>
  <dcterms:created xsi:type="dcterms:W3CDTF">2019-01-30T13:14:03Z</dcterms:created>
  <dcterms:modified xsi:type="dcterms:W3CDTF">2022-12-28T12:57:24Z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YDMS63D5HEVC-688130687-5316</vt:lpwstr>
  </property>
  <property fmtid="{D5CDD505-2E9C-101B-9397-08002B2CF9AE}" pid="3" name="_dlc_DocIdItemGuid">
    <vt:lpwstr>8c2cf92e-3615-4440-807e-ff8b768bac9a</vt:lpwstr>
  </property>
  <property fmtid="{D5CDD505-2E9C-101B-9397-08002B2CF9AE}" pid="4" name="_dlc_DocIdUrl">
    <vt:lpwstr>https://uemgedu.sharepoint.com/sites/proppg/_layouts/15/DocIdRedir.aspx?ID=YDMS63D5HEVC-688130687-5316, YDMS63D5HEVC-688130687-5316</vt:lpwstr>
  </property>
  <property fmtid="{D5CDD505-2E9C-101B-9397-08002B2CF9AE}" pid="5" name="ContentTypeId">
    <vt:lpwstr>0x01010008E147DF901FF74CA2C1CEBD8864CA63</vt:lpwstr>
  </property>
</Properties>
</file>